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621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  <c r="D13"/>
  <c r="D12"/>
  <c r="D9"/>
  <c r="E21"/>
  <c r="F21"/>
  <c r="G21"/>
  <c r="H21"/>
  <c r="I21"/>
  <c r="J21"/>
  <c r="D21"/>
  <c r="D6"/>
  <c r="D22" l="1"/>
  <c r="D15"/>
  <c r="D24" l="1"/>
  <c r="D26" s="1"/>
  <c r="D28" s="1"/>
  <c r="D31" s="1"/>
</calcChain>
</file>

<file path=xl/sharedStrings.xml><?xml version="1.0" encoding="utf-8"?>
<sst xmlns="http://schemas.openxmlformats.org/spreadsheetml/2006/main" count="56" uniqueCount="43">
  <si>
    <t>Average Household Size</t>
  </si>
  <si>
    <t>Monthly Consumption</t>
  </si>
  <si>
    <t>Charges Per Month</t>
  </si>
  <si>
    <t>Per Litre proposed charges</t>
  </si>
  <si>
    <t>Goats</t>
  </si>
  <si>
    <t>Total number of livestock</t>
  </si>
  <si>
    <t>Cows</t>
  </si>
  <si>
    <t>Buffalos</t>
  </si>
  <si>
    <t>Camel</t>
  </si>
  <si>
    <t>Donkey</t>
  </si>
  <si>
    <t>Horse</t>
  </si>
  <si>
    <t>Sheep</t>
  </si>
  <si>
    <t>Daily Consumption</t>
  </si>
  <si>
    <t>Total Consumption Per Day</t>
  </si>
  <si>
    <t>Total Charges Per Household</t>
  </si>
  <si>
    <t>Average Monthly Income per household</t>
  </si>
  <si>
    <t>Water Charges as a % of Monthly household income</t>
  </si>
  <si>
    <t>Unit</t>
  </si>
  <si>
    <t>Actual</t>
  </si>
  <si>
    <t>Comments</t>
  </si>
  <si>
    <t xml:space="preserve">as per AWARE Report </t>
  </si>
  <si>
    <t xml:space="preserve">Proposed fee </t>
  </si>
  <si>
    <t>Household Water Consumption</t>
  </si>
  <si>
    <t>Livestock Water Consumption</t>
  </si>
  <si>
    <t>Consumption</t>
  </si>
  <si>
    <t>lpcd per day</t>
  </si>
  <si>
    <t>paisas per lpcd</t>
  </si>
  <si>
    <t>Rupees per month</t>
  </si>
  <si>
    <t>Average Livestock Consumption</t>
  </si>
  <si>
    <t>lpcd/month</t>
  </si>
  <si>
    <t>lpcd/household/day</t>
  </si>
  <si>
    <t>Consumption per person</t>
  </si>
  <si>
    <t>lpcd per person per day</t>
  </si>
  <si>
    <t>Total Community Members (Future)</t>
  </si>
  <si>
    <t>Number of Households in Nasrullah Sand (current)</t>
  </si>
  <si>
    <t>Future estimated population</t>
  </si>
  <si>
    <t>as per AWARE technical report</t>
  </si>
  <si>
    <t>Projection</t>
  </si>
  <si>
    <t>Estimated number of Households</t>
  </si>
  <si>
    <t>Total consumption - village</t>
  </si>
  <si>
    <t>lpcd - village</t>
  </si>
  <si>
    <t>Household consumption</t>
  </si>
  <si>
    <t>lpcd per household per month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</si>
</sst>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43" fontId="0" fillId="2" borderId="0" xfId="0" applyNumberFormat="1" applyFill="1"/>
    <xf numFmtId="0" fontId="5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66" fontId="0" fillId="2" borderId="2" xfId="1" applyNumberFormat="1" applyFont="1" applyFill="1" applyBorder="1" applyAlignment="1">
      <alignment horizontal="center"/>
    </xf>
    <xf numFmtId="166" fontId="0" fillId="2" borderId="3" xfId="1" applyNumberFormat="1" applyFont="1" applyFill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9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4" borderId="1" xfId="0" applyFont="1" applyFill="1" applyBorder="1"/>
    <xf numFmtId="0" fontId="6" fillId="4" borderId="1" xfId="0" applyFont="1" applyFill="1" applyBorder="1"/>
    <xf numFmtId="43" fontId="3" fillId="4" borderId="1" xfId="1" applyFont="1" applyFill="1" applyBorder="1" applyAlignment="1">
      <alignment horizontal="center"/>
    </xf>
    <xf numFmtId="0" fontId="7" fillId="4" borderId="13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0" fontId="2" fillId="3" borderId="6" xfId="0" applyFont="1" applyFill="1" applyBorder="1" applyAlignment="1">
      <alignment horizontal="center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43" fontId="0" fillId="2" borderId="0" xfId="1" applyFont="1" applyFill="1" applyBorder="1"/>
    <xf numFmtId="43" fontId="0" fillId="2" borderId="0" xfId="0" applyNumberFormat="1" applyFill="1" applyBorder="1"/>
    <xf numFmtId="0" fontId="0" fillId="2" borderId="10" xfId="0" applyFill="1" applyBorder="1"/>
    <xf numFmtId="43" fontId="0" fillId="2" borderId="11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2" fillId="3" borderId="2" xfId="0" applyFont="1" applyFill="1" applyBorder="1"/>
    <xf numFmtId="166" fontId="0" fillId="2" borderId="6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43" fontId="3" fillId="4" borderId="14" xfId="0" applyNumberFormat="1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166" fontId="0" fillId="2" borderId="5" xfId="1" applyNumberFormat="1" applyFont="1" applyFill="1" applyBorder="1"/>
    <xf numFmtId="0" fontId="3" fillId="4" borderId="13" xfId="0" applyFont="1" applyFill="1" applyBorder="1"/>
    <xf numFmtId="0" fontId="3" fillId="4" borderId="0" xfId="0" applyFont="1" applyFill="1"/>
    <xf numFmtId="0" fontId="6" fillId="4" borderId="0" xfId="0" applyFont="1" applyFill="1"/>
    <xf numFmtId="43" fontId="3" fillId="4" borderId="0" xfId="0" applyNumberFormat="1" applyFont="1" applyFill="1"/>
    <xf numFmtId="0" fontId="9" fillId="5" borderId="0" xfId="0" applyFont="1" applyFill="1"/>
    <xf numFmtId="10" fontId="10" fillId="5" borderId="0" xfId="2" applyNumberFormat="1" applyFont="1" applyFill="1"/>
    <xf numFmtId="43" fontId="8" fillId="6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Q37"/>
  <sheetViews>
    <sheetView tabSelected="1" workbookViewId="0">
      <selection activeCell="B33" sqref="B33"/>
    </sheetView>
  </sheetViews>
  <sheetFormatPr defaultRowHeight="15"/>
  <cols>
    <col min="1" max="1" width="9.140625" style="1"/>
    <col min="2" max="2" width="47.28515625" style="1" customWidth="1"/>
    <col min="3" max="3" width="25" style="1" bestFit="1" customWidth="1"/>
    <col min="4" max="4" width="16.28515625" style="1" customWidth="1"/>
    <col min="5" max="5" width="11.42578125" style="1" customWidth="1"/>
    <col min="6" max="6" width="10.42578125" style="1" customWidth="1"/>
    <col min="7" max="7" width="8.28515625" style="1" bestFit="1" customWidth="1"/>
    <col min="8" max="8" width="8" style="1" bestFit="1" customWidth="1"/>
    <col min="9" max="9" width="9.5703125" style="1" bestFit="1" customWidth="1"/>
    <col min="10" max="10" width="8" style="1" bestFit="1" customWidth="1"/>
    <col min="11" max="12" width="9.140625" style="1"/>
    <col min="13" max="13" width="11.28515625" style="1" customWidth="1"/>
    <col min="14" max="16384" width="9.140625" style="1"/>
  </cols>
  <sheetData>
    <row r="3" spans="2:13">
      <c r="B3" s="19" t="s">
        <v>22</v>
      </c>
      <c r="C3" s="20" t="s">
        <v>17</v>
      </c>
      <c r="D3" s="20"/>
      <c r="E3" s="21" t="s">
        <v>19</v>
      </c>
      <c r="F3" s="22"/>
      <c r="G3" s="22"/>
      <c r="H3" s="22"/>
      <c r="I3" s="22"/>
      <c r="J3" s="22"/>
      <c r="K3" s="23"/>
    </row>
    <row r="4" spans="2:13">
      <c r="B4" s="4" t="s">
        <v>34</v>
      </c>
      <c r="C4" s="7" t="s">
        <v>18</v>
      </c>
      <c r="D4" s="10">
        <v>48</v>
      </c>
      <c r="E4" s="13" t="s">
        <v>20</v>
      </c>
      <c r="F4" s="14"/>
      <c r="G4" s="14"/>
      <c r="H4" s="14"/>
      <c r="I4" s="14"/>
      <c r="J4" s="14"/>
      <c r="K4" s="15"/>
    </row>
    <row r="5" spans="2:13">
      <c r="B5" s="5" t="s">
        <v>33</v>
      </c>
      <c r="C5" s="8" t="s">
        <v>18</v>
      </c>
      <c r="D5" s="11">
        <v>248</v>
      </c>
      <c r="E5" s="16" t="s">
        <v>20</v>
      </c>
      <c r="F5" s="17"/>
      <c r="G5" s="17"/>
      <c r="H5" s="17"/>
      <c r="I5" s="17"/>
      <c r="J5" s="17"/>
      <c r="K5" s="18"/>
    </row>
    <row r="6" spans="2:13">
      <c r="B6" s="5" t="s">
        <v>0</v>
      </c>
      <c r="C6" s="8" t="s">
        <v>18</v>
      </c>
      <c r="D6" s="12">
        <f>D5/D4</f>
        <v>5.166666666666667</v>
      </c>
      <c r="E6" s="16"/>
      <c r="F6" s="17"/>
      <c r="G6" s="17"/>
      <c r="H6" s="17"/>
      <c r="I6" s="17"/>
      <c r="J6" s="17"/>
      <c r="K6" s="18"/>
    </row>
    <row r="7" spans="2:13">
      <c r="B7" s="5"/>
      <c r="C7" s="8"/>
      <c r="D7" s="12"/>
      <c r="E7" s="16"/>
      <c r="F7" s="17"/>
      <c r="G7" s="17"/>
      <c r="H7" s="17"/>
      <c r="I7" s="17"/>
      <c r="J7" s="17"/>
      <c r="K7" s="18"/>
    </row>
    <row r="8" spans="2:13">
      <c r="B8" s="5" t="s">
        <v>35</v>
      </c>
      <c r="C8" s="8" t="s">
        <v>37</v>
      </c>
      <c r="D8" s="12">
        <v>334</v>
      </c>
      <c r="E8" s="16" t="s">
        <v>36</v>
      </c>
      <c r="F8" s="17"/>
      <c r="G8" s="17"/>
      <c r="H8" s="17"/>
      <c r="I8" s="17"/>
      <c r="J8" s="17"/>
      <c r="K8" s="18"/>
    </row>
    <row r="9" spans="2:13">
      <c r="B9" s="5" t="s">
        <v>38</v>
      </c>
      <c r="C9" s="8" t="s">
        <v>37</v>
      </c>
      <c r="D9" s="11">
        <f>D8/D6</f>
        <v>64.645161290322577</v>
      </c>
      <c r="E9" s="16"/>
      <c r="F9" s="17"/>
      <c r="G9" s="17"/>
      <c r="H9" s="17"/>
      <c r="I9" s="17"/>
      <c r="J9" s="17"/>
      <c r="K9" s="18"/>
    </row>
    <row r="10" spans="2:13">
      <c r="B10" s="5"/>
      <c r="C10" s="8"/>
      <c r="D10" s="11"/>
      <c r="E10" s="16"/>
      <c r="F10" s="17"/>
      <c r="G10" s="17"/>
      <c r="H10" s="17"/>
      <c r="I10" s="17"/>
      <c r="J10" s="17"/>
      <c r="K10" s="18"/>
    </row>
    <row r="11" spans="2:13">
      <c r="B11" s="5" t="s">
        <v>31</v>
      </c>
      <c r="C11" s="8" t="s">
        <v>32</v>
      </c>
      <c r="D11" s="11">
        <v>10</v>
      </c>
      <c r="E11" s="16"/>
      <c r="F11" s="17"/>
      <c r="G11" s="17"/>
      <c r="H11" s="17"/>
      <c r="I11" s="17"/>
      <c r="J11" s="17"/>
      <c r="K11" s="18"/>
    </row>
    <row r="12" spans="2:13">
      <c r="B12" s="5" t="s">
        <v>39</v>
      </c>
      <c r="C12" s="8" t="s">
        <v>40</v>
      </c>
      <c r="D12" s="11">
        <f>D11*D8</f>
        <v>3340</v>
      </c>
      <c r="E12" s="16"/>
      <c r="F12" s="17"/>
      <c r="G12" s="17"/>
      <c r="H12" s="17"/>
      <c r="I12" s="17"/>
      <c r="J12" s="17"/>
      <c r="K12" s="18"/>
    </row>
    <row r="13" spans="2:13">
      <c r="B13" s="5" t="s">
        <v>41</v>
      </c>
      <c r="C13" s="8" t="s">
        <v>42</v>
      </c>
      <c r="D13" s="12">
        <f>D12/D9*30</f>
        <v>1550.0000000000002</v>
      </c>
      <c r="E13" s="16"/>
      <c r="F13" s="17"/>
      <c r="G13" s="17"/>
      <c r="H13" s="17"/>
      <c r="I13" s="17"/>
      <c r="J13" s="17"/>
      <c r="K13" s="18"/>
      <c r="M13" s="2"/>
    </row>
    <row r="14" spans="2:13">
      <c r="B14" s="5" t="s">
        <v>3</v>
      </c>
      <c r="C14" s="8" t="s">
        <v>26</v>
      </c>
      <c r="D14" s="12">
        <v>0.2</v>
      </c>
      <c r="E14" s="16" t="s">
        <v>21</v>
      </c>
      <c r="F14" s="17"/>
      <c r="G14" s="17"/>
      <c r="H14" s="17"/>
      <c r="I14" s="17"/>
      <c r="J14" s="17"/>
      <c r="K14" s="18"/>
      <c r="M14" s="2"/>
    </row>
    <row r="15" spans="2:13">
      <c r="B15" s="24" t="s">
        <v>2</v>
      </c>
      <c r="C15" s="25" t="s">
        <v>27</v>
      </c>
      <c r="D15" s="26">
        <f>D13*D14</f>
        <v>310.00000000000006</v>
      </c>
      <c r="E15" s="27"/>
      <c r="F15" s="28"/>
      <c r="G15" s="28"/>
      <c r="H15" s="28"/>
      <c r="I15" s="28"/>
      <c r="J15" s="28"/>
      <c r="K15" s="29"/>
    </row>
    <row r="16" spans="2:13">
      <c r="C16" s="3"/>
    </row>
    <row r="17" spans="2:17">
      <c r="C17" s="3"/>
    </row>
    <row r="18" spans="2:17">
      <c r="B18" s="40" t="s">
        <v>23</v>
      </c>
      <c r="C18" s="20" t="s">
        <v>17</v>
      </c>
      <c r="D18" s="30" t="s">
        <v>11</v>
      </c>
      <c r="E18" s="30" t="s">
        <v>4</v>
      </c>
      <c r="F18" s="30" t="s">
        <v>6</v>
      </c>
      <c r="G18" s="30" t="s">
        <v>7</v>
      </c>
      <c r="H18" s="30" t="s">
        <v>8</v>
      </c>
      <c r="I18" s="30" t="s">
        <v>9</v>
      </c>
      <c r="J18" s="30" t="s">
        <v>10</v>
      </c>
      <c r="K18" s="21" t="s">
        <v>19</v>
      </c>
      <c r="L18" s="22"/>
      <c r="M18" s="22"/>
      <c r="N18" s="22"/>
      <c r="O18" s="22"/>
      <c r="P18" s="22"/>
      <c r="Q18" s="23"/>
    </row>
    <row r="19" spans="2:17">
      <c r="B19" s="4" t="s">
        <v>5</v>
      </c>
      <c r="C19" s="7" t="s">
        <v>18</v>
      </c>
      <c r="D19" s="41">
        <v>20</v>
      </c>
      <c r="E19" s="41">
        <v>319</v>
      </c>
      <c r="F19" s="41">
        <v>28</v>
      </c>
      <c r="G19" s="41">
        <v>1</v>
      </c>
      <c r="H19" s="41">
        <v>12</v>
      </c>
      <c r="I19" s="41">
        <v>77</v>
      </c>
      <c r="J19" s="41">
        <v>9</v>
      </c>
      <c r="K19" s="47"/>
      <c r="L19" s="42"/>
      <c r="M19" s="42"/>
      <c r="N19" s="42"/>
      <c r="O19" s="42"/>
      <c r="P19" s="42"/>
      <c r="Q19" s="43"/>
    </row>
    <row r="20" spans="2:17">
      <c r="B20" s="5" t="s">
        <v>24</v>
      </c>
      <c r="C20" s="8" t="s">
        <v>25</v>
      </c>
      <c r="D20" s="34">
        <v>5</v>
      </c>
      <c r="E20" s="34">
        <v>5</v>
      </c>
      <c r="F20" s="34">
        <v>27</v>
      </c>
      <c r="G20" s="34">
        <v>27</v>
      </c>
      <c r="H20" s="34">
        <v>50</v>
      </c>
      <c r="I20" s="34">
        <v>16</v>
      </c>
      <c r="J20" s="34">
        <v>27</v>
      </c>
      <c r="K20" s="31"/>
      <c r="L20" s="32"/>
      <c r="M20" s="32"/>
      <c r="N20" s="32"/>
      <c r="O20" s="32"/>
      <c r="P20" s="32"/>
      <c r="Q20" s="33"/>
    </row>
    <row r="21" spans="2:17">
      <c r="B21" s="5" t="s">
        <v>12</v>
      </c>
      <c r="C21" s="8" t="s">
        <v>25</v>
      </c>
      <c r="D21" s="35">
        <f>D19*D20</f>
        <v>100</v>
      </c>
      <c r="E21" s="35">
        <f t="shared" ref="E21:J21" si="0">E19*E20</f>
        <v>1595</v>
      </c>
      <c r="F21" s="35">
        <f t="shared" si="0"/>
        <v>756</v>
      </c>
      <c r="G21" s="35">
        <f t="shared" si="0"/>
        <v>27</v>
      </c>
      <c r="H21" s="35">
        <f t="shared" si="0"/>
        <v>600</v>
      </c>
      <c r="I21" s="35">
        <f t="shared" si="0"/>
        <v>1232</v>
      </c>
      <c r="J21" s="35">
        <f t="shared" si="0"/>
        <v>243</v>
      </c>
      <c r="K21" s="31"/>
      <c r="L21" s="32"/>
      <c r="M21" s="32"/>
      <c r="N21" s="32"/>
      <c r="O21" s="32"/>
      <c r="P21" s="32"/>
      <c r="Q21" s="33"/>
    </row>
    <row r="22" spans="2:17">
      <c r="B22" s="6" t="s">
        <v>13</v>
      </c>
      <c r="C22" s="9" t="s">
        <v>25</v>
      </c>
      <c r="D22" s="37">
        <f>SUM(D21:J21)</f>
        <v>4553</v>
      </c>
      <c r="E22" s="38"/>
      <c r="F22" s="38"/>
      <c r="G22" s="38"/>
      <c r="H22" s="38"/>
      <c r="I22" s="38"/>
      <c r="J22" s="38"/>
      <c r="K22" s="36"/>
      <c r="L22" s="38"/>
      <c r="M22" s="38"/>
      <c r="N22" s="38"/>
      <c r="O22" s="38"/>
      <c r="P22" s="38"/>
      <c r="Q22" s="39"/>
    </row>
    <row r="23" spans="2:17">
      <c r="B23" s="5" t="s">
        <v>28</v>
      </c>
      <c r="C23" s="8" t="s">
        <v>30</v>
      </c>
      <c r="D23" s="35">
        <f>D22/D9</f>
        <v>70.430638722554889</v>
      </c>
      <c r="E23" s="32"/>
      <c r="F23" s="32"/>
      <c r="G23" s="32"/>
      <c r="H23" s="32"/>
      <c r="I23" s="32"/>
      <c r="J23" s="32"/>
      <c r="K23" s="31"/>
      <c r="L23" s="32"/>
      <c r="M23" s="32"/>
      <c r="N23" s="32"/>
      <c r="O23" s="32"/>
      <c r="P23" s="32"/>
      <c r="Q23" s="33"/>
    </row>
    <row r="24" spans="2:17">
      <c r="B24" s="5" t="s">
        <v>1</v>
      </c>
      <c r="C24" s="8" t="s">
        <v>29</v>
      </c>
      <c r="D24" s="35">
        <f>D23*30</f>
        <v>2112.9191616766466</v>
      </c>
      <c r="E24" s="32"/>
      <c r="F24" s="32"/>
      <c r="G24" s="32"/>
      <c r="H24" s="32"/>
      <c r="I24" s="32"/>
      <c r="J24" s="32"/>
      <c r="K24" s="31"/>
      <c r="L24" s="32"/>
      <c r="M24" s="32"/>
      <c r="N24" s="32"/>
      <c r="O24" s="32"/>
      <c r="P24" s="32"/>
      <c r="Q24" s="33"/>
    </row>
    <row r="25" spans="2:17">
      <c r="B25" s="5" t="s">
        <v>3</v>
      </c>
      <c r="C25" s="8" t="s">
        <v>26</v>
      </c>
      <c r="D25" s="32">
        <v>0.2</v>
      </c>
      <c r="E25" s="32"/>
      <c r="F25" s="32"/>
      <c r="G25" s="32"/>
      <c r="H25" s="32"/>
      <c r="I25" s="32"/>
      <c r="J25" s="32"/>
      <c r="K25" s="31"/>
      <c r="L25" s="32"/>
      <c r="M25" s="32"/>
      <c r="N25" s="32"/>
      <c r="O25" s="32"/>
      <c r="P25" s="32"/>
      <c r="Q25" s="33"/>
    </row>
    <row r="26" spans="2:17">
      <c r="B26" s="24" t="s">
        <v>2</v>
      </c>
      <c r="C26" s="25" t="s">
        <v>27</v>
      </c>
      <c r="D26" s="44">
        <f>D24*D25</f>
        <v>422.58383233532936</v>
      </c>
      <c r="E26" s="45"/>
      <c r="F26" s="45"/>
      <c r="G26" s="45"/>
      <c r="H26" s="45"/>
      <c r="I26" s="45"/>
      <c r="J26" s="45"/>
      <c r="K26" s="48"/>
      <c r="L26" s="45"/>
      <c r="M26" s="45"/>
      <c r="N26" s="45"/>
      <c r="O26" s="45"/>
      <c r="P26" s="45"/>
      <c r="Q26" s="46"/>
    </row>
    <row r="27" spans="2:17">
      <c r="C27" s="3"/>
    </row>
    <row r="28" spans="2:17">
      <c r="B28" s="49" t="s">
        <v>14</v>
      </c>
      <c r="C28" s="50"/>
      <c r="D28" s="51">
        <f>D15+D26</f>
        <v>732.58383233532936</v>
      </c>
      <c r="E28" s="49"/>
      <c r="F28" s="49"/>
      <c r="G28" s="49"/>
      <c r="H28" s="49"/>
      <c r="I28" s="49"/>
      <c r="J28" s="49"/>
    </row>
    <row r="29" spans="2:17">
      <c r="B29" s="1" t="s">
        <v>15</v>
      </c>
      <c r="C29" s="3"/>
      <c r="D29" s="54">
        <v>3000</v>
      </c>
    </row>
    <row r="30" spans="2:17">
      <c r="C30" s="3"/>
    </row>
    <row r="31" spans="2:17" ht="18.75">
      <c r="B31" s="52" t="s">
        <v>16</v>
      </c>
      <c r="C31" s="52"/>
      <c r="D31" s="53">
        <f>D28/D29</f>
        <v>0.24419461077844312</v>
      </c>
    </row>
    <row r="32" spans="2:17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</sheetData>
  <mergeCells count="2">
    <mergeCell ref="E3:K3"/>
    <mergeCell ref="K18:Q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Siraj Vakil</dc:creator>
  <cp:lastModifiedBy>Siraj Vakil</cp:lastModifiedBy>
  <dcterms:created xsi:type="dcterms:W3CDTF">2013-09-19T11:46:35Z</dcterms:created>
  <dcterms:modified xsi:type="dcterms:W3CDTF">2013-09-19T13:06:53Z</dcterms:modified>
</cp:coreProperties>
</file>