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Project Summary" sheetId="1" r:id="rId1"/>
    <sheet name="Key Contacts" sheetId="2" r:id="rId2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40087.4318865741</definedName>
    <definedName name="IQ_NTM" hidden="1">6000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DAY" hidden="1">"c1822"</definedName>
    <definedName name="IQ_PERCENT_CHANGE_EST_FFO_SHARE_SHARE_DAY_CIQ" hidden="1">"c3764"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WEEK" hidden="1">"c1823"</definedName>
    <definedName name="IQ_PERCENT_CHANGE_EST_FFO_SHARE_SHARE_WEEK_CIQ" hidden="1">"c3795"</definedName>
    <definedName name="IQ_REVOLVING_SECURED_1_4_NON_ACCRUAL_FFIEC" hidden="1">"c13314"</definedName>
    <definedName name="IQ_TODAY" hidden="1">0</definedName>
    <definedName name="IQ_WEEK" hidden="1">50000</definedName>
    <definedName name="IQ_YTD" hidden="1">3000</definedName>
    <definedName name="_xlnm.Print_Area" localSheetId="1">'Key Contacts'!$A$1:$D$43</definedName>
    <definedName name="_xlnm.Print_Area" localSheetId="0">'Project Summary'!$A$1:$P$57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<sst xmlns="http://schemas.openxmlformats.org/spreadsheetml/2006/main" count="236" uniqueCount="155">
  <si>
    <t>Project Steps</t>
  </si>
  <si>
    <t>Process Description / Responsibilities</t>
  </si>
  <si>
    <t>Primary</t>
  </si>
  <si>
    <t>Oversight</t>
  </si>
  <si>
    <t>VM</t>
  </si>
  <si>
    <t>PEC</t>
  </si>
  <si>
    <t>2. Diligence</t>
  </si>
  <si>
    <t>PTL</t>
  </si>
  <si>
    <t>Create project online forum</t>
  </si>
  <si>
    <t>Conduct follow-up diligence on key issues (if needed)</t>
  </si>
  <si>
    <t>Legend</t>
  </si>
  <si>
    <t>VM = Volunteer Manager</t>
  </si>
  <si>
    <t>PTL = Project Team Leader</t>
  </si>
  <si>
    <t>3. Legal</t>
  </si>
  <si>
    <t>GC = General Counsel</t>
  </si>
  <si>
    <t>Start drafting project contract which should include monitoring provisions for key operating metrics</t>
  </si>
  <si>
    <t>4. Approval</t>
  </si>
  <si>
    <t>Email project details to ADP's GC for review. (GC's contact information is in the Working Group List tab)</t>
  </si>
  <si>
    <t>5. Closing</t>
  </si>
  <si>
    <t>Project team and ECs conduct final EC call to decide on "go - no go" decision</t>
  </si>
  <si>
    <t>Finalize project contract and execute</t>
  </si>
  <si>
    <t>OD = Operations Director</t>
  </si>
  <si>
    <t>6. Monitoring</t>
  </si>
  <si>
    <t>PT</t>
  </si>
  <si>
    <t>PT = Project Team</t>
  </si>
  <si>
    <t>Monitor project performance against key operating metrics developed in the diligence phase</t>
  </si>
  <si>
    <t>Finalize project funds flow and timings. Note that ADP strongly prefers tiered funding</t>
  </si>
  <si>
    <t xml:space="preserve">Approve subsequent tiered fundings </t>
  </si>
  <si>
    <t>Key Contacts</t>
  </si>
  <si>
    <t>General Counsel</t>
  </si>
  <si>
    <t>Title</t>
  </si>
  <si>
    <t>Name</t>
  </si>
  <si>
    <t>(</t>
  </si>
  <si>
    <t>*</t>
  </si>
  <si>
    <t>Jessica Hirschfelder</t>
  </si>
  <si>
    <t>Treasurer</t>
  </si>
  <si>
    <t>Tarim Wasim</t>
  </si>
  <si>
    <t>twasim@gmail.com</t>
  </si>
  <si>
    <t>Operations Director</t>
  </si>
  <si>
    <t>Volunteer Manager</t>
  </si>
  <si>
    <t>Khurram Owais</t>
  </si>
  <si>
    <t>khurram.owais@gmail.com</t>
  </si>
  <si>
    <t>President</t>
  </si>
  <si>
    <t>Mubarik Imam</t>
  </si>
  <si>
    <t>mubarik@gmail.com</t>
  </si>
  <si>
    <t>saad@hf.com</t>
  </si>
  <si>
    <t>Waleed Saraf</t>
  </si>
  <si>
    <t>waleed.saraf@gmail.com</t>
  </si>
  <si>
    <t>Akbar Bhaidani</t>
  </si>
  <si>
    <t>abhaidani@gmail.com</t>
  </si>
  <si>
    <t>Natasha Qureshi</t>
  </si>
  <si>
    <t>natasha.qureshi@gmail.com</t>
  </si>
  <si>
    <t>Shahan Zafar</t>
  </si>
  <si>
    <t>Project kick-off call conducted to outline key diligence issues</t>
  </si>
  <si>
    <t>PEC = Permanent EC member</t>
  </si>
  <si>
    <t>EC = Evaluation Committee</t>
  </si>
  <si>
    <t>Report findings on project forums and prepare project summary form</t>
  </si>
  <si>
    <t>Arrange and conduct site visit and fill out site visit form</t>
  </si>
  <si>
    <t>PT/VM</t>
  </si>
  <si>
    <t>1-3 EC calls to discuss findings, open items and follow-up work</t>
  </si>
  <si>
    <t>Give project update after every EC call to leadership team and PEC</t>
  </si>
  <si>
    <t>Report project status/discuss any policy issues with PEC committee during monthly calls</t>
  </si>
  <si>
    <t>FT = Fundraising Team</t>
  </si>
  <si>
    <t>Discuss project with fundraising team and develop fundraising strategy</t>
  </si>
  <si>
    <t>Create project webpage and e-mail with web team and FT</t>
  </si>
  <si>
    <t>Treas</t>
  </si>
  <si>
    <t>EC</t>
  </si>
  <si>
    <t>Fundraising Chair</t>
  </si>
  <si>
    <t>Usman Hassan</t>
  </si>
  <si>
    <t>usmanh@gmail.com</t>
  </si>
  <si>
    <t>PEC Member</t>
  </si>
  <si>
    <t>Saad Hassan</t>
  </si>
  <si>
    <t>Web Lead</t>
  </si>
  <si>
    <t>Farhan Ahmed</t>
  </si>
  <si>
    <t>insha@mac.com</t>
  </si>
  <si>
    <t>Communicate final conclusion to PEC committee,leadership team and ADP treasurer</t>
  </si>
  <si>
    <t>PTL Member</t>
  </si>
  <si>
    <t>Farzal Dojki</t>
  </si>
  <si>
    <t>Owais Rafiq</t>
  </si>
  <si>
    <t>Arifa Khandwalla</t>
  </si>
  <si>
    <t>Waqas Satti</t>
  </si>
  <si>
    <t>Uzaib Saya</t>
  </si>
  <si>
    <t>Nabeel Hasnain</t>
  </si>
  <si>
    <t>farzal@gmail.com</t>
  </si>
  <si>
    <t>orafiq@gmail.com</t>
  </si>
  <si>
    <t>khandwalla.arifa@gmail.com</t>
  </si>
  <si>
    <t>waqas.ali.satti@citi.com</t>
  </si>
  <si>
    <t>uzaibsaya@gmail.com</t>
  </si>
  <si>
    <t>nabeel541@hotmail.com</t>
  </si>
  <si>
    <t>Haleema Raheel</t>
  </si>
  <si>
    <t>shahan.zafar@gmail.com</t>
  </si>
  <si>
    <t>jessica@mail.cern.ch; jh@penguinphysics.net</t>
  </si>
  <si>
    <t>Project Screening, Evaluation &amp; Execution</t>
  </si>
  <si>
    <t>Sheba Najmi</t>
  </si>
  <si>
    <t>Omar Biabani</t>
  </si>
  <si>
    <t xml:space="preserve">AbdurRahim Syed </t>
  </si>
  <si>
    <t>Faris Rahman</t>
  </si>
  <si>
    <t>EC Member</t>
  </si>
  <si>
    <t>1. Screening</t>
  </si>
  <si>
    <t>2. Kick Off</t>
  </si>
  <si>
    <t>Project Sourced and Added to Pipeline</t>
  </si>
  <si>
    <t>OD</t>
  </si>
  <si>
    <t>Email Project to EC for evaluation</t>
  </si>
  <si>
    <t>SM = Screening Manager</t>
  </si>
  <si>
    <t xml:space="preserve">Schedule project kick-off call </t>
  </si>
  <si>
    <t>EC / PEC convenes prior to kick-off call to reach agreement on key issues</t>
  </si>
  <si>
    <t>PTL/EC/PEC</t>
  </si>
  <si>
    <t>EC/PEC</t>
  </si>
  <si>
    <t>EC/PEC/OD</t>
  </si>
  <si>
    <t>PEC/PTL</t>
  </si>
  <si>
    <t>Leadership Team</t>
  </si>
  <si>
    <t>Diligence Manager</t>
  </si>
  <si>
    <t>Knowledge Capture Manager</t>
  </si>
  <si>
    <t>waleed.safar@gmail.com</t>
  </si>
  <si>
    <t>Ensure smooth transfer of funds to NGO; Wire transfer form available online</t>
  </si>
  <si>
    <t>Get project, EC and team feedback. Feedback form available on ADP website</t>
  </si>
  <si>
    <t>DM</t>
  </si>
  <si>
    <t>DM = Diligence Manager</t>
  </si>
  <si>
    <t>Initial NGO - ADP correspondence to complete form according to ADP requirements</t>
  </si>
  <si>
    <t>EC Evaluates the proposal and makes a call on the project</t>
  </si>
  <si>
    <t>OD / DM</t>
  </si>
  <si>
    <t>Ahmed Makani</t>
  </si>
  <si>
    <t>amakani@vectorcapital.com</t>
  </si>
  <si>
    <t>OD / DM / VM</t>
  </si>
  <si>
    <t>Project Team Training  &amp; Project Orientation Call</t>
  </si>
  <si>
    <t>Timetable</t>
  </si>
  <si>
    <t>Expected time to complete task</t>
  </si>
  <si>
    <t>Staff Permanent Evaluation Committee (PEC); EC continue involvement from screening phase</t>
  </si>
  <si>
    <t>Staff project team (PT) and Project Team Lead (PTL) once PEC / EC are aligned on project</t>
  </si>
  <si>
    <t>Contact NGO with initial question list</t>
  </si>
  <si>
    <t>Develop and finalize key performance metrics and monitoring plan</t>
  </si>
  <si>
    <t>Mohsin Gadit</t>
  </si>
  <si>
    <t>Tehniyet Kardar</t>
  </si>
  <si>
    <t>Aisha Raees</t>
  </si>
  <si>
    <t>Minhaj Patel</t>
  </si>
  <si>
    <t>Ali Farid</t>
  </si>
  <si>
    <t>Qasim Ashraf</t>
  </si>
  <si>
    <t>Janet Southern</t>
  </si>
  <si>
    <t>Hiba Rahim</t>
  </si>
  <si>
    <t>mohsin.gadit@gmail.com</t>
  </si>
  <si>
    <t>shebanajmi@yahoo.com</t>
  </si>
  <si>
    <t>obiabani@gmail.com</t>
  </si>
  <si>
    <t>baagarbilla@gmail.com</t>
  </si>
  <si>
    <t>farisrahman81@gmail.com</t>
  </si>
  <si>
    <t>tehniyetkardar@gmail.com</t>
  </si>
  <si>
    <t>aisharaees@gmail.com</t>
  </si>
  <si>
    <t>minhaj.patel@gmail.com</t>
  </si>
  <si>
    <t>AliFarid.Khwaja@berenberg.de</t>
  </si>
  <si>
    <t>qasim.ashraf0@gmail.com</t>
  </si>
  <si>
    <t>janet.southern@gmail.com</t>
  </si>
  <si>
    <t>hsr137@mail.harvard.edu</t>
  </si>
  <si>
    <t>haleema.raheel@developpakistan.org</t>
  </si>
  <si>
    <t>Submit Initial Project Summary &amp; Considerations for EC Screening Call</t>
  </si>
  <si>
    <t>EC screening call between PECs and ECs. EC submit screening checklist 2 weeks prior to the call to OD</t>
  </si>
  <si>
    <t>Email project details to the entire team (Project PEC, EC, PTL, PT)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</si>
</sst>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T&quot;"/>
    <numFmt numFmtId="169" formatCode="&quot;T + &quot;\ 0"/>
    <numFmt numFmtId="170" formatCode="[$-409]dddd\,\ mmmm\ dd\,\ yyyy"/>
    <numFmt numFmtId="171" formatCode="&quot;T + &quot;\ 0\ &quot;days&quot;"/>
    <numFmt numFmtId="172" formatCode="0\ &quot;days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0"/>
      <color indexed="16"/>
      <name val="Arial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20" borderId="0" xfId="0" applyFill="1" applyAlignment="1">
      <alignment/>
    </xf>
    <xf numFmtId="0" fontId="3" fillId="21" borderId="0" xfId="0" applyFont="1" applyFill="1" applyAlignment="1">
      <alignment horizontal="centerContinuous"/>
    </xf>
    <xf numFmtId="0" fontId="0" fillId="22" borderId="0" xfId="0" applyFill="1" applyAlignment="1">
      <alignment/>
    </xf>
    <xf numFmtId="0" fontId="2" fillId="22" borderId="0" xfId="0" applyFont="1" applyFill="1" applyAlignment="1">
      <alignment/>
    </xf>
    <xf numFmtId="0" fontId="0" fillId="0" borderId="0" xfId="0" applyAlignment="1">
      <alignment horizontal="left"/>
    </xf>
    <xf numFmtId="0" fontId="0" fillId="20" borderId="0" xfId="0" applyFill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1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2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2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1" fillId="0" borderId="0" xfId="53" applyAlignment="1" applyProtection="1">
      <alignment/>
      <protection/>
    </xf>
    <xf numFmtId="0" fontId="1" fillId="0" borderId="0" xfId="53" applyAlignment="1" applyProtection="1">
      <alignment wrapText="1"/>
      <protection/>
    </xf>
    <xf numFmtId="0" fontId="5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7" fillId="0" borderId="0" xfId="0" applyFont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  <xf numFmtId="0" fontId="1" fillId="0" borderId="0" xfId="53" applyAlignment="1">
      <alignment/>
    </xf>
    <xf numFmtId="168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53" applyAlignment="1">
      <alignment/>
    </xf>
    <xf numFmtId="172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114300</xdr:rowOff>
    </xdr:from>
    <xdr:to>
      <xdr:col>3</xdr:col>
      <xdr:colOff>209550</xdr:colOff>
      <xdr:row>7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314325" y="600075"/>
          <a:ext cx="1371600" cy="571500"/>
        </a:xfrm>
        <a:prstGeom prst="homePlat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1. Screening
</a:t>
          </a:r>
        </a:p>
      </xdr:txBody>
    </xdr:sp>
    <xdr:clientData/>
  </xdr:twoCellAnchor>
  <xdr:twoCellAnchor>
    <xdr:from>
      <xdr:col>6</xdr:col>
      <xdr:colOff>457200</xdr:colOff>
      <xdr:row>3</xdr:row>
      <xdr:rowOff>123825</xdr:rowOff>
    </xdr:from>
    <xdr:to>
      <xdr:col>9</xdr:col>
      <xdr:colOff>0</xdr:colOff>
      <xdr:row>7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3762375" y="609600"/>
          <a:ext cx="1371600" cy="571500"/>
        </a:xfrm>
        <a:prstGeom prst="chevr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3. Legal
</a:t>
          </a:r>
        </a:p>
      </xdr:txBody>
    </xdr:sp>
    <xdr:clientData/>
  </xdr:twoCellAnchor>
  <xdr:twoCellAnchor>
    <xdr:from>
      <xdr:col>4</xdr:col>
      <xdr:colOff>533400</xdr:colOff>
      <xdr:row>3</xdr:row>
      <xdr:rowOff>123825</xdr:rowOff>
    </xdr:from>
    <xdr:to>
      <xdr:col>7</xdr:col>
      <xdr:colOff>76200</xdr:colOff>
      <xdr:row>7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2619375" y="609600"/>
          <a:ext cx="1371600" cy="571500"/>
        </a:xfrm>
        <a:prstGeom prst="chevron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2. Diligence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381000</xdr:colOff>
      <xdr:row>3</xdr:row>
      <xdr:rowOff>123825</xdr:rowOff>
    </xdr:from>
    <xdr:to>
      <xdr:col>10</xdr:col>
      <xdr:colOff>533400</xdr:colOff>
      <xdr:row>7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4905375" y="609600"/>
          <a:ext cx="1371600" cy="571500"/>
        </a:xfrm>
        <a:prstGeom prst="chevron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4. Approval
</a:t>
          </a:r>
        </a:p>
      </xdr:txBody>
    </xdr:sp>
    <xdr:clientData/>
  </xdr:twoCellAnchor>
  <xdr:twoCellAnchor>
    <xdr:from>
      <xdr:col>12</xdr:col>
      <xdr:colOff>228600</xdr:colOff>
      <xdr:row>3</xdr:row>
      <xdr:rowOff>123825</xdr:rowOff>
    </xdr:from>
    <xdr:to>
      <xdr:col>13</xdr:col>
      <xdr:colOff>733425</xdr:colOff>
      <xdr:row>7</xdr:row>
      <xdr:rowOff>47625</xdr:rowOff>
    </xdr:to>
    <xdr:sp>
      <xdr:nvSpPr>
        <xdr:cNvPr id="5" name="AutoShape 7"/>
        <xdr:cNvSpPr>
          <a:spLocks/>
        </xdr:cNvSpPr>
      </xdr:nvSpPr>
      <xdr:spPr>
        <a:xfrm>
          <a:off x="7191375" y="609600"/>
          <a:ext cx="1400175" cy="571500"/>
        </a:xfrm>
        <a:prstGeom prst="chevron">
          <a:avLst/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6. Monitoring
</a:t>
          </a:r>
        </a:p>
      </xdr:txBody>
    </xdr:sp>
    <xdr:clientData/>
  </xdr:twoCellAnchor>
  <xdr:twoCellAnchor>
    <xdr:from>
      <xdr:col>10</xdr:col>
      <xdr:colOff>304800</xdr:colOff>
      <xdr:row>3</xdr:row>
      <xdr:rowOff>123825</xdr:rowOff>
    </xdr:from>
    <xdr:to>
      <xdr:col>12</xdr:col>
      <xdr:colOff>457200</xdr:colOff>
      <xdr:row>7</xdr:row>
      <xdr:rowOff>47625</xdr:rowOff>
    </xdr:to>
    <xdr:sp>
      <xdr:nvSpPr>
        <xdr:cNvPr id="6" name="AutoShape 8"/>
        <xdr:cNvSpPr>
          <a:spLocks/>
        </xdr:cNvSpPr>
      </xdr:nvSpPr>
      <xdr:spPr>
        <a:xfrm>
          <a:off x="6048375" y="609600"/>
          <a:ext cx="1371600" cy="571500"/>
        </a:xfrm>
        <a:prstGeom prst="chevr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5. Closing
</a:t>
          </a:r>
        </a:p>
      </xdr:txBody>
    </xdr:sp>
    <xdr:clientData/>
  </xdr:twoCellAnchor>
  <xdr:twoCellAnchor>
    <xdr:from>
      <xdr:col>2</xdr:col>
      <xdr:colOff>600075</xdr:colOff>
      <xdr:row>3</xdr:row>
      <xdr:rowOff>123825</xdr:rowOff>
    </xdr:from>
    <xdr:to>
      <xdr:col>5</xdr:col>
      <xdr:colOff>142875</xdr:colOff>
      <xdr:row>7</xdr:row>
      <xdr:rowOff>47625</xdr:rowOff>
    </xdr:to>
    <xdr:sp>
      <xdr:nvSpPr>
        <xdr:cNvPr id="7" name="AutoShape 5"/>
        <xdr:cNvSpPr>
          <a:spLocks/>
        </xdr:cNvSpPr>
      </xdr:nvSpPr>
      <xdr:spPr>
        <a:xfrm>
          <a:off x="1466850" y="609600"/>
          <a:ext cx="1371600" cy="571500"/>
        </a:xfrm>
        <a:prstGeom prst="chevr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2. Kick Off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ssica@mail.cern.chjh@penguinphysics.net" TargetMode="External" /><Relationship Id="rId2" Type="http://schemas.openxmlformats.org/officeDocument/2006/relationships/hyperlink" Target="mailto:twasim@gmail.com" TargetMode="External" /><Relationship Id="rId3" Type="http://schemas.openxmlformats.org/officeDocument/2006/relationships/hyperlink" Target="mailto:mubarik@gmail.com" TargetMode="External" /><Relationship Id="rId4" Type="http://schemas.openxmlformats.org/officeDocument/2006/relationships/hyperlink" Target="mailto:twasim@gmail.com" TargetMode="External" /><Relationship Id="rId5" Type="http://schemas.openxmlformats.org/officeDocument/2006/relationships/hyperlink" Target="mailto:mubarik@gmail.com" TargetMode="External" /><Relationship Id="rId6" Type="http://schemas.openxmlformats.org/officeDocument/2006/relationships/hyperlink" Target="mailto:saad@hf.com" TargetMode="External" /><Relationship Id="rId7" Type="http://schemas.openxmlformats.org/officeDocument/2006/relationships/hyperlink" Target="mailto:waleed.saraf@gmail.com" TargetMode="External" /><Relationship Id="rId8" Type="http://schemas.openxmlformats.org/officeDocument/2006/relationships/hyperlink" Target="mailto:abhaidani@gmail.com" TargetMode="External" /><Relationship Id="rId9" Type="http://schemas.openxmlformats.org/officeDocument/2006/relationships/hyperlink" Target="mailto:natasha.qureshi@gmail.com" TargetMode="External" /><Relationship Id="rId10" Type="http://schemas.openxmlformats.org/officeDocument/2006/relationships/hyperlink" Target="mailto:shahan.zafar@gmail.com" TargetMode="External" /><Relationship Id="rId11" Type="http://schemas.openxmlformats.org/officeDocument/2006/relationships/hyperlink" Target="mailto:insha@mac.com" TargetMode="External" /><Relationship Id="rId12" Type="http://schemas.openxmlformats.org/officeDocument/2006/relationships/hyperlink" Target="mailto:khurram.owais@gmail.com" TargetMode="External" /><Relationship Id="rId13" Type="http://schemas.openxmlformats.org/officeDocument/2006/relationships/hyperlink" Target="mailto:shahan.zafar@gmail.com" TargetMode="External" /><Relationship Id="rId14" Type="http://schemas.openxmlformats.org/officeDocument/2006/relationships/hyperlink" Target="mailto:waleed.safar@gmail.com" TargetMode="External" /><Relationship Id="rId15" Type="http://schemas.openxmlformats.org/officeDocument/2006/relationships/hyperlink" Target="mailto:amakani@vectorcapital.com" TargetMode="External" /><Relationship Id="rId16" Type="http://schemas.openxmlformats.org/officeDocument/2006/relationships/hyperlink" Target="mailto:hsr137@mail.harvard.edu" TargetMode="External" /><Relationship Id="rId17" Type="http://schemas.openxmlformats.org/officeDocument/2006/relationships/hyperlink" Target="mailto:janet.southern@gmail.com" TargetMode="External" /><Relationship Id="rId18" Type="http://schemas.openxmlformats.org/officeDocument/2006/relationships/hyperlink" Target="mailto:qasim.ashraf0@gmail.com" TargetMode="External" /><Relationship Id="rId19" Type="http://schemas.openxmlformats.org/officeDocument/2006/relationships/hyperlink" Target="mailto:AliFarid.Khwaja@berenberg.de" TargetMode="External" /><Relationship Id="rId20" Type="http://schemas.openxmlformats.org/officeDocument/2006/relationships/hyperlink" Target="mailto:minhaj.patel@gmail.com" TargetMode="External" /><Relationship Id="rId21" Type="http://schemas.openxmlformats.org/officeDocument/2006/relationships/hyperlink" Target="mailto:aisharaees@gmail.com" TargetMode="External" /><Relationship Id="rId22" Type="http://schemas.openxmlformats.org/officeDocument/2006/relationships/hyperlink" Target="mailto:tehniyetkardar@gmail.com" TargetMode="External" /><Relationship Id="rId23" Type="http://schemas.openxmlformats.org/officeDocument/2006/relationships/hyperlink" Target="mailto:farisrahman81@gmail.com" TargetMode="External" /><Relationship Id="rId24" Type="http://schemas.openxmlformats.org/officeDocument/2006/relationships/hyperlink" Target="mailto:baagarbilla@gmail.com" TargetMode="External" /><Relationship Id="rId25" Type="http://schemas.openxmlformats.org/officeDocument/2006/relationships/hyperlink" Target="mailto:obiabani@gmail.com" TargetMode="External" /><Relationship Id="rId26" Type="http://schemas.openxmlformats.org/officeDocument/2006/relationships/hyperlink" Target="mailto:shebanajmi@yahoo.com" TargetMode="External" /><Relationship Id="rId27" Type="http://schemas.openxmlformats.org/officeDocument/2006/relationships/hyperlink" Target="mailto:mohsin.gadit@gmail.com" TargetMode="External" /><Relationship Id="rId28" Type="http://schemas.openxmlformats.org/officeDocument/2006/relationships/hyperlink" Target="mailto:farzal@gmail.com" TargetMode="External" /><Relationship Id="rId29" Type="http://schemas.openxmlformats.org/officeDocument/2006/relationships/hyperlink" Target="mailto:orafiq@gmail.com" TargetMode="External" /><Relationship Id="rId30" Type="http://schemas.openxmlformats.org/officeDocument/2006/relationships/hyperlink" Target="mailto:khandwalla.arifa@gmail.com" TargetMode="External" /><Relationship Id="rId31" Type="http://schemas.openxmlformats.org/officeDocument/2006/relationships/hyperlink" Target="mailto:waqas.ali.satti@citi.com" TargetMode="External" /><Relationship Id="rId32" Type="http://schemas.openxmlformats.org/officeDocument/2006/relationships/hyperlink" Target="mailto:uzaibsaya@gmail.com" TargetMode="External" /><Relationship Id="rId33" Type="http://schemas.openxmlformats.org/officeDocument/2006/relationships/hyperlink" Target="mailto:nabeel541@hotmail.com" TargetMode="External" /><Relationship Id="rId34" Type="http://schemas.openxmlformats.org/officeDocument/2006/relationships/hyperlink" Target="mailto:haleema.raheel@developpakistan.org" TargetMode="External" /><Relationship Id="rId3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"/>
  <sheetViews>
    <sheetView tabSelected="1" view="pageBreakPreview" zoomScale="70" zoomScaleNormal="70" zoomScaleSheetLayoutView="70" zoomScalePageLayoutView="0" workbookViewId="0" topLeftCell="A1">
      <selection activeCell="A2" sqref="A2:P57"/>
    </sheetView>
  </sheetViews>
  <sheetFormatPr defaultColWidth="9.140625" defaultRowHeight="12.75"/>
  <cols>
    <col min="1" max="1" width="3.8515625" style="0" customWidth="1"/>
    <col min="12" max="12" width="9.140625" style="1" customWidth="1"/>
    <col min="13" max="13" width="13.421875" style="1" bestFit="1" customWidth="1"/>
    <col min="14" max="14" width="11.421875" style="0" bestFit="1" customWidth="1"/>
    <col min="15" max="15" width="28.7109375" style="0" bestFit="1" customWidth="1"/>
    <col min="16" max="16" width="40.140625" style="0" bestFit="1" customWidth="1"/>
    <col min="17" max="17" width="16.00390625" style="0" customWidth="1"/>
    <col min="18" max="18" width="28.7109375" style="0" customWidth="1"/>
    <col min="19" max="19" width="67.8515625" style="0" customWidth="1"/>
  </cols>
  <sheetData>
    <row r="2" spans="1:16" ht="12.75">
      <c r="A2" s="5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12"/>
      <c r="M2" s="12"/>
      <c r="N2" s="12"/>
      <c r="O2" s="12"/>
      <c r="P2" s="15" t="s">
        <v>10</v>
      </c>
    </row>
    <row r="3" ht="12.75">
      <c r="P3" s="16" t="s">
        <v>55</v>
      </c>
    </row>
    <row r="4" ht="12.75">
      <c r="P4" s="16" t="s">
        <v>14</v>
      </c>
    </row>
    <row r="5" ht="12.75">
      <c r="P5" s="16" t="s">
        <v>21</v>
      </c>
    </row>
    <row r="6" ht="12.75">
      <c r="P6" s="16" t="s">
        <v>103</v>
      </c>
    </row>
    <row r="7" ht="12.75">
      <c r="P7" s="16" t="s">
        <v>54</v>
      </c>
    </row>
    <row r="8" ht="12.75">
      <c r="P8" s="16" t="s">
        <v>24</v>
      </c>
    </row>
    <row r="9" spans="1:16" ht="12.75">
      <c r="A9" s="5"/>
      <c r="B9" s="5" t="s">
        <v>1</v>
      </c>
      <c r="C9" s="5"/>
      <c r="D9" s="5"/>
      <c r="E9" s="5"/>
      <c r="F9" s="5"/>
      <c r="G9" s="5"/>
      <c r="H9" s="5"/>
      <c r="I9" s="5"/>
      <c r="J9" s="5"/>
      <c r="K9" s="5"/>
      <c r="L9" s="12"/>
      <c r="M9" s="12"/>
      <c r="N9" s="12"/>
      <c r="O9" s="12"/>
      <c r="P9" s="16" t="s">
        <v>12</v>
      </c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9" t="s">
        <v>2</v>
      </c>
      <c r="M10" s="9" t="s">
        <v>3</v>
      </c>
      <c r="N10" s="9" t="s">
        <v>125</v>
      </c>
      <c r="O10" s="9" t="s">
        <v>126</v>
      </c>
      <c r="P10" s="16" t="s">
        <v>11</v>
      </c>
    </row>
    <row r="11" spans="1:16" ht="12.75">
      <c r="A11" s="7" t="s">
        <v>98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13"/>
      <c r="M11" s="13"/>
      <c r="N11" s="13"/>
      <c r="O11" s="13"/>
      <c r="P11" s="16" t="s">
        <v>62</v>
      </c>
    </row>
    <row r="12" spans="1:16" ht="12.75">
      <c r="A12" s="8">
        <v>1</v>
      </c>
      <c r="B12" s="8" t="s">
        <v>100</v>
      </c>
      <c r="L12" s="1" t="s">
        <v>101</v>
      </c>
      <c r="N12" s="43">
        <v>0</v>
      </c>
      <c r="O12" s="1"/>
      <c r="P12" s="16" t="s">
        <v>117</v>
      </c>
    </row>
    <row r="13" spans="1:15" ht="12.75">
      <c r="A13" s="8">
        <f>+A12+1</f>
        <v>2</v>
      </c>
      <c r="B13" t="s">
        <v>118</v>
      </c>
      <c r="L13" s="1" t="s">
        <v>101</v>
      </c>
      <c r="M13" s="1" t="s">
        <v>116</v>
      </c>
      <c r="N13" s="44">
        <v>7</v>
      </c>
      <c r="O13" s="45">
        <f>N13-N12</f>
        <v>7</v>
      </c>
    </row>
    <row r="14" spans="1:15" ht="12.75">
      <c r="A14" s="8">
        <f>+A13+1</f>
        <v>3</v>
      </c>
      <c r="B14" t="s">
        <v>102</v>
      </c>
      <c r="L14" s="1" t="s">
        <v>101</v>
      </c>
      <c r="M14" s="1" t="s">
        <v>116</v>
      </c>
      <c r="N14" s="44">
        <f>N13+O14</f>
        <v>8</v>
      </c>
      <c r="O14" s="45">
        <v>1</v>
      </c>
    </row>
    <row r="15" spans="1:15" ht="12.75">
      <c r="A15" s="8">
        <v>3</v>
      </c>
      <c r="B15" t="s">
        <v>119</v>
      </c>
      <c r="L15" s="1" t="s">
        <v>66</v>
      </c>
      <c r="M15" s="1" t="s">
        <v>101</v>
      </c>
      <c r="N15" s="44">
        <f>O15+N14</f>
        <v>22</v>
      </c>
      <c r="O15" s="45">
        <v>14</v>
      </c>
    </row>
    <row r="16" spans="1:15" ht="12.75">
      <c r="A16" s="8">
        <f>+A14+1</f>
        <v>4</v>
      </c>
      <c r="B16" t="s">
        <v>152</v>
      </c>
      <c r="L16" s="1" t="s">
        <v>66</v>
      </c>
      <c r="M16" s="1" t="s">
        <v>120</v>
      </c>
      <c r="N16" s="44">
        <f>O16+N15</f>
        <v>23</v>
      </c>
      <c r="O16" s="49">
        <v>1</v>
      </c>
    </row>
    <row r="17" spans="1:15" ht="12.75">
      <c r="A17" s="8">
        <f>A16+1</f>
        <v>5</v>
      </c>
      <c r="B17" t="s">
        <v>153</v>
      </c>
      <c r="L17" s="1" t="s">
        <v>5</v>
      </c>
      <c r="M17" s="1" t="s">
        <v>120</v>
      </c>
      <c r="N17" s="44">
        <f>N16+O17</f>
        <v>37</v>
      </c>
      <c r="O17" s="46">
        <v>14</v>
      </c>
    </row>
    <row r="18" spans="12:16" ht="12.75">
      <c r="L18"/>
      <c r="N18" s="1"/>
      <c r="O18" s="45">
        <f>N17-N12</f>
        <v>37</v>
      </c>
      <c r="P18" s="47"/>
    </row>
    <row r="19" spans="1:15" ht="12.75">
      <c r="A19" s="10" t="s">
        <v>99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4"/>
      <c r="M19" s="14"/>
      <c r="N19" s="14"/>
      <c r="O19" s="14"/>
    </row>
    <row r="20" spans="1:15" ht="12.75">
      <c r="A20" s="8">
        <v>1</v>
      </c>
      <c r="B20" s="8" t="s">
        <v>127</v>
      </c>
      <c r="L20" s="1" t="s">
        <v>101</v>
      </c>
      <c r="M20" s="1" t="s">
        <v>116</v>
      </c>
      <c r="N20" s="44">
        <f>O20+N17</f>
        <v>38</v>
      </c>
      <c r="O20" s="45">
        <v>1</v>
      </c>
    </row>
    <row r="21" spans="1:15" ht="12.75">
      <c r="A21" s="8">
        <f>+A20+1</f>
        <v>2</v>
      </c>
      <c r="B21" s="8" t="s">
        <v>128</v>
      </c>
      <c r="L21" s="1" t="s">
        <v>4</v>
      </c>
      <c r="M21" s="1" t="s">
        <v>101</v>
      </c>
      <c r="N21" s="44">
        <f>O21+N20</f>
        <v>41</v>
      </c>
      <c r="O21" s="45">
        <v>3</v>
      </c>
    </row>
    <row r="22" spans="1:15" ht="12.75">
      <c r="A22" s="8">
        <f>+A21+1</f>
        <v>3</v>
      </c>
      <c r="B22" t="s">
        <v>154</v>
      </c>
      <c r="L22" s="1" t="s">
        <v>66</v>
      </c>
      <c r="M22" s="1" t="s">
        <v>101</v>
      </c>
      <c r="N22" s="44">
        <f>O22+N21</f>
        <v>42</v>
      </c>
      <c r="O22" s="45">
        <v>1</v>
      </c>
    </row>
    <row r="23" spans="1:15" ht="12.75">
      <c r="A23" s="8">
        <f>+A22+1</f>
        <v>4</v>
      </c>
      <c r="B23" t="s">
        <v>8</v>
      </c>
      <c r="L23" s="1" t="s">
        <v>4</v>
      </c>
      <c r="M23" s="1" t="s">
        <v>101</v>
      </c>
      <c r="N23" s="44">
        <f>O23+N21</f>
        <v>42</v>
      </c>
      <c r="O23" s="45">
        <v>1</v>
      </c>
    </row>
    <row r="24" spans="1:15" ht="12.75">
      <c r="A24" s="8">
        <f>+A23+1</f>
        <v>5</v>
      </c>
      <c r="B24" t="s">
        <v>104</v>
      </c>
      <c r="L24" s="1" t="s">
        <v>4</v>
      </c>
      <c r="M24" s="1" t="s">
        <v>66</v>
      </c>
      <c r="N24" s="44">
        <f>O24+N21</f>
        <v>42</v>
      </c>
      <c r="O24" s="45">
        <v>1</v>
      </c>
    </row>
    <row r="25" spans="1:15" ht="12.75">
      <c r="A25" s="8">
        <v>5</v>
      </c>
      <c r="B25" t="s">
        <v>124</v>
      </c>
      <c r="L25" s="1" t="s">
        <v>7</v>
      </c>
      <c r="M25" s="1" t="s">
        <v>123</v>
      </c>
      <c r="N25" s="44">
        <f>O25+N22</f>
        <v>47</v>
      </c>
      <c r="O25" s="45">
        <v>5</v>
      </c>
    </row>
    <row r="26" spans="1:15" ht="12.75">
      <c r="A26" s="8">
        <v>6</v>
      </c>
      <c r="B26" t="s">
        <v>105</v>
      </c>
      <c r="L26" s="1" t="s">
        <v>66</v>
      </c>
      <c r="M26" s="1" t="s">
        <v>5</v>
      </c>
      <c r="N26" s="44">
        <f>O26+N23</f>
        <v>49</v>
      </c>
      <c r="O26" s="45">
        <v>7</v>
      </c>
    </row>
    <row r="27" spans="1:15" ht="12.75">
      <c r="A27" s="8">
        <f>+A26+1</f>
        <v>7</v>
      </c>
      <c r="B27" t="s">
        <v>53</v>
      </c>
      <c r="L27" s="1" t="s">
        <v>66</v>
      </c>
      <c r="M27" s="1" t="s">
        <v>5</v>
      </c>
      <c r="N27" s="44">
        <f>O27+N24</f>
        <v>49</v>
      </c>
      <c r="O27" s="46">
        <v>7</v>
      </c>
    </row>
    <row r="28" spans="1:15" ht="12.75">
      <c r="A28" s="8"/>
      <c r="N28" s="1"/>
      <c r="O28" s="45">
        <f>N27-N20</f>
        <v>11</v>
      </c>
    </row>
    <row r="29" spans="1:15" ht="12.75">
      <c r="A29" s="20" t="s">
        <v>6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  <c r="O29" s="22"/>
    </row>
    <row r="30" spans="1:15" ht="12.75">
      <c r="A30" s="8">
        <f>A20</f>
        <v>1</v>
      </c>
      <c r="B30" t="s">
        <v>129</v>
      </c>
      <c r="L30" s="1" t="s">
        <v>23</v>
      </c>
      <c r="M30" s="1" t="s">
        <v>7</v>
      </c>
      <c r="N30" s="44">
        <f>$O$30+$N$27</f>
        <v>56</v>
      </c>
      <c r="O30" s="45">
        <v>7</v>
      </c>
    </row>
    <row r="31" spans="1:15" ht="12.75">
      <c r="A31" s="8">
        <f>+A30+1</f>
        <v>2</v>
      </c>
      <c r="B31" t="s">
        <v>56</v>
      </c>
      <c r="L31" s="1" t="s">
        <v>23</v>
      </c>
      <c r="M31" s="1" t="s">
        <v>7</v>
      </c>
      <c r="N31" s="44">
        <f>+N30+O31</f>
        <v>63</v>
      </c>
      <c r="O31" s="45">
        <v>7</v>
      </c>
    </row>
    <row r="32" spans="1:15" ht="12.75">
      <c r="A32" s="8">
        <f>+A31+1</f>
        <v>3</v>
      </c>
      <c r="B32" t="s">
        <v>57</v>
      </c>
      <c r="L32" s="1" t="s">
        <v>58</v>
      </c>
      <c r="M32" s="1" t="s">
        <v>7</v>
      </c>
      <c r="N32" s="44">
        <f>+N31+O32</f>
        <v>84</v>
      </c>
      <c r="O32" s="45">
        <v>21</v>
      </c>
    </row>
    <row r="33" spans="1:15" ht="12.75">
      <c r="A33" s="8">
        <v>4</v>
      </c>
      <c r="B33" t="s">
        <v>59</v>
      </c>
      <c r="L33" s="1" t="s">
        <v>7</v>
      </c>
      <c r="M33" s="1" t="s">
        <v>106</v>
      </c>
      <c r="N33" s="44">
        <f>+N31+O33</f>
        <v>84</v>
      </c>
      <c r="O33" s="45">
        <v>21</v>
      </c>
    </row>
    <row r="34" spans="1:15" ht="12.75">
      <c r="A34" s="8">
        <v>5</v>
      </c>
      <c r="B34" t="s">
        <v>60</v>
      </c>
      <c r="L34" s="1" t="s">
        <v>5</v>
      </c>
      <c r="M34" s="1" t="s">
        <v>66</v>
      </c>
      <c r="N34" s="44"/>
      <c r="O34" s="45"/>
    </row>
    <row r="35" spans="1:15" ht="12.75">
      <c r="A35" s="8">
        <v>6</v>
      </c>
      <c r="B35" t="s">
        <v>9</v>
      </c>
      <c r="L35" s="1" t="s">
        <v>23</v>
      </c>
      <c r="M35" s="1" t="s">
        <v>7</v>
      </c>
      <c r="N35" s="44">
        <f>N33+O35</f>
        <v>91</v>
      </c>
      <c r="O35" s="45">
        <v>7</v>
      </c>
    </row>
    <row r="36" spans="1:15" ht="12.75">
      <c r="A36" s="8">
        <v>7</v>
      </c>
      <c r="B36" t="s">
        <v>61</v>
      </c>
      <c r="L36" s="1" t="s">
        <v>5</v>
      </c>
      <c r="M36" s="1" t="s">
        <v>66</v>
      </c>
      <c r="N36" s="44"/>
      <c r="O36" s="45"/>
    </row>
    <row r="37" spans="1:15" ht="12.75">
      <c r="A37" s="8">
        <v>8</v>
      </c>
      <c r="B37" t="s">
        <v>130</v>
      </c>
      <c r="L37" s="1" t="s">
        <v>7</v>
      </c>
      <c r="M37" s="1" t="s">
        <v>107</v>
      </c>
      <c r="N37" s="44">
        <f>N35+O37</f>
        <v>98</v>
      </c>
      <c r="O37" s="46">
        <v>7</v>
      </c>
    </row>
    <row r="38" spans="14:15" ht="12.75">
      <c r="N38" s="1"/>
      <c r="O38" s="45">
        <f>N37-N30</f>
        <v>42</v>
      </c>
    </row>
    <row r="39" spans="1:15" ht="12.75">
      <c r="A39" s="17" t="s">
        <v>13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</row>
    <row r="40" spans="1:15" ht="12.75">
      <c r="A40" s="8">
        <v>1</v>
      </c>
      <c r="B40" t="s">
        <v>17</v>
      </c>
      <c r="L40" s="1" t="s">
        <v>7</v>
      </c>
      <c r="M40" s="1" t="s">
        <v>107</v>
      </c>
      <c r="N40" s="44">
        <f>N30</f>
        <v>56</v>
      </c>
      <c r="O40" s="45">
        <v>1</v>
      </c>
    </row>
    <row r="41" spans="1:15" ht="12.75">
      <c r="A41" s="8">
        <f>+A40+1</f>
        <v>2</v>
      </c>
      <c r="B41" t="s">
        <v>15</v>
      </c>
      <c r="L41" s="1" t="s">
        <v>7</v>
      </c>
      <c r="M41" s="1" t="s">
        <v>107</v>
      </c>
      <c r="N41" s="44">
        <f>+N40+O41</f>
        <v>86</v>
      </c>
      <c r="O41" s="46">
        <v>30</v>
      </c>
    </row>
    <row r="42" spans="1:15" ht="12.75">
      <c r="A42" s="8"/>
      <c r="N42" s="1"/>
      <c r="O42" s="45">
        <f>SUM(O40:O41)</f>
        <v>31</v>
      </c>
    </row>
    <row r="43" spans="1:15" ht="12.75">
      <c r="A43" s="26" t="s">
        <v>16</v>
      </c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</row>
    <row r="44" spans="1:15" ht="12.75">
      <c r="A44" s="8">
        <v>1</v>
      </c>
      <c r="B44" t="s">
        <v>19</v>
      </c>
      <c r="L44" s="1" t="s">
        <v>66</v>
      </c>
      <c r="M44" s="1" t="s">
        <v>5</v>
      </c>
      <c r="N44" s="44">
        <f>N37</f>
        <v>98</v>
      </c>
      <c r="O44" s="1"/>
    </row>
    <row r="45" spans="14:15" ht="12.75">
      <c r="N45" s="1"/>
      <c r="O45" s="1"/>
    </row>
    <row r="46" spans="1:15" ht="12.75">
      <c r="A46" s="39" t="s">
        <v>18</v>
      </c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1"/>
      <c r="N46" s="41"/>
      <c r="O46" s="41"/>
    </row>
    <row r="47" spans="1:15" ht="12.75" customHeight="1">
      <c r="A47" s="8">
        <v>1</v>
      </c>
      <c r="B47" t="s">
        <v>75</v>
      </c>
      <c r="L47" s="1" t="s">
        <v>5</v>
      </c>
      <c r="N47" s="44">
        <f>N44+O47</f>
        <v>99</v>
      </c>
      <c r="O47" s="45">
        <v>1</v>
      </c>
    </row>
    <row r="48" spans="1:15" ht="12.75" customHeight="1">
      <c r="A48" s="8">
        <f>A47+1</f>
        <v>2</v>
      </c>
      <c r="B48" t="s">
        <v>26</v>
      </c>
      <c r="L48" s="1" t="s">
        <v>7</v>
      </c>
      <c r="M48" s="1" t="s">
        <v>107</v>
      </c>
      <c r="N48" s="44">
        <f aca="true" t="shared" si="0" ref="N48:N53">N47+O48</f>
        <v>100</v>
      </c>
      <c r="O48" s="45">
        <v>1</v>
      </c>
    </row>
    <row r="49" spans="1:15" ht="12.75" customHeight="1">
      <c r="A49" s="8">
        <v>3</v>
      </c>
      <c r="B49" t="s">
        <v>63</v>
      </c>
      <c r="L49" s="1" t="s">
        <v>7</v>
      </c>
      <c r="M49" s="1" t="s">
        <v>107</v>
      </c>
      <c r="N49" s="44">
        <f t="shared" si="0"/>
        <v>101</v>
      </c>
      <c r="O49" s="45">
        <v>1</v>
      </c>
    </row>
    <row r="50" spans="1:15" ht="12.75" customHeight="1">
      <c r="A50" s="8">
        <v>4</v>
      </c>
      <c r="B50" t="s">
        <v>64</v>
      </c>
      <c r="L50" s="1" t="s">
        <v>7</v>
      </c>
      <c r="M50" s="1" t="s">
        <v>107</v>
      </c>
      <c r="N50" s="44">
        <f t="shared" si="0"/>
        <v>102</v>
      </c>
      <c r="O50" s="45">
        <v>1</v>
      </c>
    </row>
    <row r="51" spans="1:15" ht="12.75" customHeight="1">
      <c r="A51" s="8">
        <v>5</v>
      </c>
      <c r="B51" t="s">
        <v>20</v>
      </c>
      <c r="L51" s="1" t="s">
        <v>7</v>
      </c>
      <c r="M51" s="1" t="s">
        <v>108</v>
      </c>
      <c r="N51" s="44">
        <f t="shared" si="0"/>
        <v>103</v>
      </c>
      <c r="O51" s="45">
        <v>1</v>
      </c>
    </row>
    <row r="52" spans="1:15" ht="12.75" customHeight="1">
      <c r="A52" s="8">
        <v>6</v>
      </c>
      <c r="B52" t="s">
        <v>114</v>
      </c>
      <c r="L52" s="1" t="s">
        <v>65</v>
      </c>
      <c r="M52" s="1" t="s">
        <v>109</v>
      </c>
      <c r="N52" s="44">
        <f t="shared" si="0"/>
        <v>104</v>
      </c>
      <c r="O52" s="45">
        <v>1</v>
      </c>
    </row>
    <row r="53" spans="1:15" ht="12.75" customHeight="1">
      <c r="A53" s="8">
        <v>7</v>
      </c>
      <c r="B53" t="s">
        <v>115</v>
      </c>
      <c r="L53" s="1" t="s">
        <v>4</v>
      </c>
      <c r="M53" s="1" t="s">
        <v>5</v>
      </c>
      <c r="N53" s="44">
        <f t="shared" si="0"/>
        <v>105</v>
      </c>
      <c r="O53" s="45">
        <v>1</v>
      </c>
    </row>
    <row r="54" spans="1:15" ht="12.75">
      <c r="A54" s="8"/>
      <c r="N54" s="1"/>
      <c r="O54" s="1"/>
    </row>
    <row r="55" spans="1:15" ht="12.75">
      <c r="A55" s="23" t="s">
        <v>22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5"/>
      <c r="N55" s="25"/>
      <c r="O55" s="25"/>
    </row>
    <row r="56" spans="1:15" ht="12.75">
      <c r="A56" s="8">
        <v>1</v>
      </c>
      <c r="B56" t="s">
        <v>25</v>
      </c>
      <c r="L56" s="1" t="s">
        <v>7</v>
      </c>
      <c r="M56" s="1" t="s">
        <v>107</v>
      </c>
      <c r="N56" s="1"/>
      <c r="O56" s="1"/>
    </row>
    <row r="57" spans="1:15" ht="12.75">
      <c r="A57" s="8">
        <f>+A56+1</f>
        <v>2</v>
      </c>
      <c r="B57" t="s">
        <v>27</v>
      </c>
      <c r="L57" s="1" t="s">
        <v>66</v>
      </c>
      <c r="M57" s="1" t="s">
        <v>5</v>
      </c>
      <c r="N57" s="1"/>
      <c r="O57" s="1"/>
    </row>
    <row r="58" ht="12.75">
      <c r="A58" s="8"/>
    </row>
    <row r="59" ht="12.75">
      <c r="A59" s="8"/>
    </row>
    <row r="60" ht="12.75">
      <c r="A60" s="8"/>
    </row>
  </sheetData>
  <sheetProtection/>
  <printOptions/>
  <pageMargins left="0.75" right="0.75" top="1" bottom="1" header="0.5" footer="0.5"/>
  <pageSetup fitToHeight="1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120" zoomScaleSheetLayoutView="120" zoomScalePageLayoutView="0" workbookViewId="0" topLeftCell="A14">
      <selection activeCell="A43" sqref="A43"/>
    </sheetView>
  </sheetViews>
  <sheetFormatPr defaultColWidth="9.140625" defaultRowHeight="12.75"/>
  <cols>
    <col min="1" max="1" width="25.7109375" style="0" bestFit="1" customWidth="1"/>
    <col min="2" max="2" width="17.8515625" style="0" bestFit="1" customWidth="1"/>
    <col min="3" max="3" width="15.7109375" style="0" customWidth="1"/>
    <col min="4" max="4" width="40.8515625" style="0" bestFit="1" customWidth="1"/>
  </cols>
  <sheetData>
    <row r="1" spans="1:4" ht="12.75">
      <c r="A1" s="3" t="s">
        <v>28</v>
      </c>
      <c r="B1" s="2"/>
      <c r="C1" s="2"/>
      <c r="D1" s="2"/>
    </row>
    <row r="3" spans="1:4" ht="12.75">
      <c r="A3" s="31" t="s">
        <v>30</v>
      </c>
      <c r="B3" s="31" t="s">
        <v>31</v>
      </c>
      <c r="C3" s="32" t="s">
        <v>32</v>
      </c>
      <c r="D3" s="32" t="s">
        <v>33</v>
      </c>
    </row>
    <row r="4" spans="1:4" ht="12.75">
      <c r="A4" s="37" t="s">
        <v>110</v>
      </c>
      <c r="B4" s="35"/>
      <c r="C4" s="36"/>
      <c r="D4" s="36"/>
    </row>
    <row r="5" spans="1:4" ht="12.75">
      <c r="A5" t="s">
        <v>42</v>
      </c>
      <c r="B5" t="s">
        <v>43</v>
      </c>
      <c r="D5" s="29" t="s">
        <v>44</v>
      </c>
    </row>
    <row r="6" spans="1:4" ht="12.75">
      <c r="A6" t="s">
        <v>38</v>
      </c>
      <c r="B6" t="s">
        <v>89</v>
      </c>
      <c r="D6" s="48" t="s">
        <v>151</v>
      </c>
    </row>
    <row r="7" spans="1:4" ht="12.75">
      <c r="A7" t="s">
        <v>39</v>
      </c>
      <c r="B7" t="s">
        <v>40</v>
      </c>
      <c r="D7" s="29" t="s">
        <v>41</v>
      </c>
    </row>
    <row r="8" spans="1:4" ht="12.75">
      <c r="A8" t="s">
        <v>29</v>
      </c>
      <c r="B8" t="s">
        <v>34</v>
      </c>
      <c r="D8" s="30" t="s">
        <v>91</v>
      </c>
    </row>
    <row r="9" spans="1:4" ht="12.75">
      <c r="A9" t="s">
        <v>35</v>
      </c>
      <c r="B9" t="s">
        <v>36</v>
      </c>
      <c r="D9" s="29" t="s">
        <v>37</v>
      </c>
    </row>
    <row r="10" spans="1:4" ht="12.75">
      <c r="A10" t="s">
        <v>67</v>
      </c>
      <c r="B10" t="s">
        <v>68</v>
      </c>
      <c r="D10" s="29" t="s">
        <v>69</v>
      </c>
    </row>
    <row r="11" spans="1:4" ht="12.75">
      <c r="A11" s="33" t="s">
        <v>72</v>
      </c>
      <c r="B11" s="33" t="s">
        <v>73</v>
      </c>
      <c r="D11" s="34" t="s">
        <v>74</v>
      </c>
    </row>
    <row r="12" spans="1:4" ht="12.75">
      <c r="A12" s="33" t="s">
        <v>111</v>
      </c>
      <c r="B12" s="33" t="s">
        <v>52</v>
      </c>
      <c r="D12" s="29" t="s">
        <v>90</v>
      </c>
    </row>
    <row r="13" spans="1:4" ht="12.75">
      <c r="A13" s="33" t="s">
        <v>112</v>
      </c>
      <c r="B13" s="33" t="s">
        <v>46</v>
      </c>
      <c r="D13" s="29" t="s">
        <v>113</v>
      </c>
    </row>
    <row r="15" spans="1:4" ht="12.75">
      <c r="A15" s="37" t="s">
        <v>92</v>
      </c>
      <c r="B15" s="35"/>
      <c r="C15" s="36"/>
      <c r="D15" s="36"/>
    </row>
    <row r="16" spans="1:4" ht="12.75">
      <c r="A16" s="33" t="s">
        <v>70</v>
      </c>
      <c r="B16" t="s">
        <v>36</v>
      </c>
      <c r="D16" s="29" t="s">
        <v>37</v>
      </c>
    </row>
    <row r="17" spans="1:4" ht="12.75">
      <c r="A17" s="33" t="s">
        <v>70</v>
      </c>
      <c r="B17" t="s">
        <v>43</v>
      </c>
      <c r="D17" s="29" t="s">
        <v>44</v>
      </c>
    </row>
    <row r="18" spans="1:4" ht="12.75">
      <c r="A18" s="33" t="s">
        <v>70</v>
      </c>
      <c r="B18" s="33" t="s">
        <v>71</v>
      </c>
      <c r="D18" s="29" t="s">
        <v>45</v>
      </c>
    </row>
    <row r="19" spans="1:4" ht="12.75">
      <c r="A19" s="33" t="s">
        <v>70</v>
      </c>
      <c r="B19" t="s">
        <v>46</v>
      </c>
      <c r="D19" s="29" t="s">
        <v>47</v>
      </c>
    </row>
    <row r="20" spans="1:4" ht="12.75">
      <c r="A20" s="33" t="s">
        <v>70</v>
      </c>
      <c r="B20" t="s">
        <v>48</v>
      </c>
      <c r="D20" s="29" t="s">
        <v>49</v>
      </c>
    </row>
    <row r="21" spans="1:4" ht="12.75">
      <c r="A21" s="33" t="s">
        <v>70</v>
      </c>
      <c r="B21" t="s">
        <v>50</v>
      </c>
      <c r="D21" s="29" t="s">
        <v>51</v>
      </c>
    </row>
    <row r="22" spans="1:4" ht="12.75">
      <c r="A22" s="33" t="s">
        <v>70</v>
      </c>
      <c r="B22" t="s">
        <v>52</v>
      </c>
      <c r="D22" s="29" t="s">
        <v>90</v>
      </c>
    </row>
    <row r="24" spans="1:4" ht="12.75">
      <c r="A24" s="33" t="s">
        <v>76</v>
      </c>
      <c r="B24" s="33" t="s">
        <v>77</v>
      </c>
      <c r="D24" s="48" t="s">
        <v>83</v>
      </c>
    </row>
    <row r="25" spans="1:4" ht="12.75">
      <c r="A25" s="33" t="s">
        <v>76</v>
      </c>
      <c r="B25" s="33" t="s">
        <v>78</v>
      </c>
      <c r="D25" s="48" t="s">
        <v>84</v>
      </c>
    </row>
    <row r="26" spans="1:4" ht="12.75">
      <c r="A26" s="33" t="s">
        <v>76</v>
      </c>
      <c r="B26" s="33" t="s">
        <v>79</v>
      </c>
      <c r="D26" s="42" t="s">
        <v>85</v>
      </c>
    </row>
    <row r="27" spans="1:4" ht="12.75">
      <c r="A27" s="33" t="s">
        <v>76</v>
      </c>
      <c r="B27" s="33" t="s">
        <v>80</v>
      </c>
      <c r="D27" s="42" t="s">
        <v>86</v>
      </c>
    </row>
    <row r="28" spans="1:4" ht="12.75">
      <c r="A28" s="33" t="s">
        <v>76</v>
      </c>
      <c r="B28" s="33" t="s">
        <v>81</v>
      </c>
      <c r="D28" s="42" t="s">
        <v>87</v>
      </c>
    </row>
    <row r="29" spans="1:4" ht="12.75">
      <c r="A29" s="33" t="s">
        <v>76</v>
      </c>
      <c r="B29" s="33" t="s">
        <v>82</v>
      </c>
      <c r="D29" s="42" t="s">
        <v>88</v>
      </c>
    </row>
    <row r="30" spans="1:4" ht="12.75">
      <c r="A30" s="33" t="s">
        <v>76</v>
      </c>
      <c r="B30" s="33" t="s">
        <v>121</v>
      </c>
      <c r="D30" s="42" t="s">
        <v>122</v>
      </c>
    </row>
    <row r="31" ht="12.75">
      <c r="A31" s="33"/>
    </row>
    <row r="32" spans="1:4" ht="12.75" customHeight="1">
      <c r="A32" s="33" t="s">
        <v>97</v>
      </c>
      <c r="B32" s="33" t="s">
        <v>131</v>
      </c>
      <c r="C32" s="38"/>
      <c r="D32" s="48" t="s">
        <v>139</v>
      </c>
    </row>
    <row r="33" spans="1:4" ht="12.75" customHeight="1">
      <c r="A33" s="33" t="s">
        <v>97</v>
      </c>
      <c r="B33" s="33" t="s">
        <v>93</v>
      </c>
      <c r="C33" s="38"/>
      <c r="D33" s="48" t="s">
        <v>140</v>
      </c>
    </row>
    <row r="34" spans="1:4" ht="12.75" customHeight="1">
      <c r="A34" s="33" t="s">
        <v>97</v>
      </c>
      <c r="B34" s="33" t="s">
        <v>94</v>
      </c>
      <c r="C34" s="38"/>
      <c r="D34" s="48" t="s">
        <v>141</v>
      </c>
    </row>
    <row r="35" spans="1:4" ht="12.75" customHeight="1">
      <c r="A35" s="33" t="s">
        <v>97</v>
      </c>
      <c r="B35" s="33" t="s">
        <v>95</v>
      </c>
      <c r="C35" s="38"/>
      <c r="D35" s="48" t="s">
        <v>142</v>
      </c>
    </row>
    <row r="36" spans="1:4" ht="12.75" customHeight="1">
      <c r="A36" s="33" t="s">
        <v>97</v>
      </c>
      <c r="B36" s="33" t="s">
        <v>96</v>
      </c>
      <c r="D36" s="48" t="s">
        <v>143</v>
      </c>
    </row>
    <row r="37" spans="1:4" ht="12.75" customHeight="1">
      <c r="A37" s="33" t="s">
        <v>97</v>
      </c>
      <c r="B37" s="33" t="s">
        <v>132</v>
      </c>
      <c r="D37" s="48" t="s">
        <v>144</v>
      </c>
    </row>
    <row r="38" spans="1:4" ht="12.75" customHeight="1">
      <c r="A38" s="33" t="s">
        <v>97</v>
      </c>
      <c r="B38" s="33" t="s">
        <v>133</v>
      </c>
      <c r="C38" s="38"/>
      <c r="D38" s="48" t="s">
        <v>145</v>
      </c>
    </row>
    <row r="39" spans="1:4" ht="12.75" customHeight="1">
      <c r="A39" s="33" t="s">
        <v>97</v>
      </c>
      <c r="B39" s="33" t="s">
        <v>134</v>
      </c>
      <c r="C39" s="38"/>
      <c r="D39" s="48" t="s">
        <v>146</v>
      </c>
    </row>
    <row r="40" spans="1:4" ht="12.75" customHeight="1">
      <c r="A40" s="33" t="s">
        <v>97</v>
      </c>
      <c r="B40" s="33" t="s">
        <v>135</v>
      </c>
      <c r="D40" s="48" t="s">
        <v>147</v>
      </c>
    </row>
    <row r="41" spans="1:4" ht="12.75" customHeight="1">
      <c r="A41" s="33" t="s">
        <v>97</v>
      </c>
      <c r="B41" s="33" t="s">
        <v>136</v>
      </c>
      <c r="C41" s="38"/>
      <c r="D41" s="48" t="s">
        <v>148</v>
      </c>
    </row>
    <row r="42" spans="1:4" ht="12.75" customHeight="1">
      <c r="A42" s="33" t="s">
        <v>97</v>
      </c>
      <c r="B42" s="33" t="s">
        <v>137</v>
      </c>
      <c r="C42" s="38"/>
      <c r="D42" s="48" t="s">
        <v>149</v>
      </c>
    </row>
    <row r="43" spans="1:4" ht="12.75" customHeight="1">
      <c r="A43" s="33" t="s">
        <v>97</v>
      </c>
      <c r="B43" s="33" t="s">
        <v>138</v>
      </c>
      <c r="C43" s="38"/>
      <c r="D43" s="48" t="s">
        <v>150</v>
      </c>
    </row>
    <row r="44" ht="15.75">
      <c r="A44" s="38"/>
    </row>
  </sheetData>
  <sheetProtection/>
  <hyperlinks>
    <hyperlink ref="D8" r:id="rId1" display="jessica@mail.cern.ch&#10;jh@penguinphysics.net"/>
    <hyperlink ref="D9" r:id="rId2" display="twasim@gmail.com"/>
    <hyperlink ref="D5" r:id="rId3" display="mubarik@gmail.com"/>
    <hyperlink ref="D16" r:id="rId4" display="twasim@gmail.com"/>
    <hyperlink ref="D17" r:id="rId5" display="mubarik@gmail.com"/>
    <hyperlink ref="D18" r:id="rId6" display="saad@hf.com"/>
    <hyperlink ref="D19" r:id="rId7" display="waleed.saraf@gmail.com"/>
    <hyperlink ref="D20" r:id="rId8" display="abhaidani@gmail.com"/>
    <hyperlink ref="D21" r:id="rId9" display="natasha.qureshi@gmail.com"/>
    <hyperlink ref="D22" r:id="rId10" display="shahan.zafar@gmail.com"/>
    <hyperlink ref="D11" r:id="rId11" display="insha@mac.com"/>
    <hyperlink ref="D7" r:id="rId12" display="khurram.owais@gmail.com"/>
    <hyperlink ref="D12" r:id="rId13" display="shahan.zafar@gmail.com"/>
    <hyperlink ref="D13" r:id="rId14" display="waleed.safar@gmail.com"/>
    <hyperlink ref="D30" r:id="rId15" display="amakani@vectorcapital.com"/>
    <hyperlink ref="D43" r:id="rId16" display="hsr137@mail.harvard.edu"/>
    <hyperlink ref="D42" r:id="rId17" display="janet.southern@gmail.com"/>
    <hyperlink ref="D41" r:id="rId18" display="qasim.ashraf0@gmail.com"/>
    <hyperlink ref="D40" r:id="rId19" display="AliFarid.Khwaja@berenberg.de"/>
    <hyperlink ref="D39" r:id="rId20" display="minhaj.patel@gmail.com"/>
    <hyperlink ref="D38" r:id="rId21" display="aisharaees@gmail.com"/>
    <hyperlink ref="D37" r:id="rId22" display="tehniyetkardar@gmail.com"/>
    <hyperlink ref="D36" r:id="rId23" display="farisrahman81@gmail.com"/>
    <hyperlink ref="D35" r:id="rId24" display="baagarbilla@gmail.com"/>
    <hyperlink ref="D34" r:id="rId25" display="obiabani@gmail.com"/>
    <hyperlink ref="D33" r:id="rId26" display="shebanajmi@yahoo.com"/>
    <hyperlink ref="D32" r:id="rId27" display="mohsin.gadit@gmail.com"/>
    <hyperlink ref="D24" r:id="rId28" display="farzal@gmail.com"/>
    <hyperlink ref="D25" r:id="rId29" display="orafiq@gmail.com"/>
    <hyperlink ref="D26" r:id="rId30" display="khandwalla.arifa@gmail.com"/>
    <hyperlink ref="D27" r:id="rId31" display="waqas.ali.satti@citi.com"/>
    <hyperlink ref="D28" r:id="rId32" display="uzaibsaya@gmail.com"/>
    <hyperlink ref="D29" r:id="rId33" display="nabeel541@hotmail.com"/>
    <hyperlink ref="D6" r:id="rId34" display="haleema.raheel@developpakistan.org"/>
  </hyperlinks>
  <printOptions/>
  <pageMargins left="0.75" right="0.75" top="1" bottom="1" header="0.5" footer="0.5"/>
  <pageSetup fitToHeight="1" fitToWidth="1" horizontalDpi="600" verticalDpi="600" orientation="landscape" scale="87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SZafar</dc:creator>
  <cp:keywords/>
  <dc:description/>
  <cp:lastModifiedBy>szafar</cp:lastModifiedBy>
  <dcterms:created xsi:type="dcterms:W3CDTF">2009-06-18T03:49:51Z</dcterms:created>
  <dcterms:modified xsi:type="dcterms:W3CDTF">2010-02-25T04:22:04Z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